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2 цены\"/>
    </mc:Choice>
  </mc:AlternateContent>
  <bookViews>
    <workbookView xWindow="0" yWindow="0" windowWidth="21135" windowHeight="8775"/>
  </bookViews>
  <sheets>
    <sheet name="Лист1" sheetId="1" r:id="rId1"/>
  </sheets>
  <definedNames>
    <definedName name="_xlnm._FilterDatabase" localSheetId="0" hidden="1">Лист1!$A$15:$G$68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1" l="1"/>
  <c r="F39" i="1"/>
  <c r="F34" i="1"/>
  <c r="F35" i="1"/>
  <c r="F33" i="1"/>
  <c r="F32" i="1"/>
  <c r="F28" i="1"/>
  <c r="F29" i="1"/>
  <c r="F30" i="1"/>
  <c r="F25" i="1"/>
  <c r="F26" i="1"/>
  <c r="F22" i="1"/>
  <c r="F24" i="1"/>
  <c r="F21" i="1"/>
  <c r="F20" i="1"/>
  <c r="F16" i="1"/>
  <c r="F17" i="1"/>
  <c r="G43" i="1"/>
  <c r="G45" i="1"/>
  <c r="G47" i="1"/>
  <c r="G49" i="1"/>
  <c r="G51" i="1"/>
  <c r="G53" i="1"/>
  <c r="G55" i="1"/>
  <c r="G57" i="1"/>
  <c r="G59" i="1"/>
  <c r="G61" i="1"/>
  <c r="G63" i="1"/>
  <c r="G65" i="1"/>
  <c r="G67" i="1"/>
  <c r="G44" i="1"/>
  <c r="G46" i="1"/>
  <c r="G48" i="1"/>
  <c r="G50" i="1"/>
  <c r="G52" i="1"/>
  <c r="G54" i="1"/>
  <c r="G56" i="1"/>
  <c r="G58" i="1"/>
  <c r="G60" i="1"/>
  <c r="G62" i="1"/>
  <c r="G64" i="1"/>
  <c r="G66" i="1"/>
  <c r="G68" i="1"/>
  <c r="F23" i="1"/>
  <c r="F38" i="1"/>
  <c r="F18" i="1"/>
  <c r="F27" i="1"/>
  <c r="F36" i="1"/>
  <c r="G40" i="1"/>
  <c r="G42" i="1"/>
  <c r="G33" i="1"/>
  <c r="G32" i="1"/>
  <c r="G20" i="1"/>
  <c r="G31" i="1"/>
  <c r="G19" i="1"/>
  <c r="G41" i="1"/>
  <c r="G21" i="1"/>
  <c r="G35" i="1"/>
  <c r="G22" i="1"/>
  <c r="G36" i="1"/>
  <c r="G34" i="1"/>
  <c r="G27" i="1"/>
  <c r="G25" i="1"/>
  <c r="G23" i="1"/>
  <c r="G39" i="1"/>
  <c r="G37" i="1"/>
  <c r="G24" i="1"/>
  <c r="G38" i="1"/>
  <c r="G26" i="1"/>
  <c r="G18" i="1"/>
  <c r="G16" i="1"/>
  <c r="G28" i="1"/>
  <c r="G30" i="1"/>
  <c r="G29" i="1"/>
  <c r="G17" i="1"/>
</calcChain>
</file>

<file path=xl/sharedStrings.xml><?xml version="1.0" encoding="utf-8"?>
<sst xmlns="http://schemas.openxmlformats.org/spreadsheetml/2006/main" count="203" uniqueCount="87">
  <si>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</si>
  <si>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</si>
  <si>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</si>
  <si>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</si>
  <si>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Код УНП организации: 701484905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</si>
  <si>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</si>
  <si>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</si>
  <si>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</si>
  <si>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</si>
  <si>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</si>
  <si>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Ед. изм.</t>
  </si>
  <si>
    <t>Объем тары (упаковки)</t>
  </si>
  <si>
    <t>Отпускная цена (без НДС), руб.</t>
  </si>
  <si>
    <t>Налог на добавленную стоимость, руб.</t>
  </si>
  <si>
    <t>С102-5100</t>
  </si>
  <si>
    <t>Доски обрезные хвойных пород длиной 4-6,5 м, шириной 75-150 мм, толщиной 25 мм, 1 сорта</t>
  </si>
  <si>
    <t>11.02.2017</t>
  </si>
  <si>
    <t>м3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</si>
  <si>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</si>
  <si>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</si>
  <si>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</si>
  <si>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</si>
  <si>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</si>
  <si>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</si>
  <si>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</si>
  <si>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</si>
  <si>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</si>
  <si>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</si>
  <si>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</si>
  <si>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</si>
  <si>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</si>
  <si>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</si>
  <si>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</si>
  <si>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</si>
  <si>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</si>
  <si>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</si>
  <si>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</si>
  <si>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</si>
  <si>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</si>
  <si>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</si>
  <si>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</si>
  <si>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</si>
  <si>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</si>
  <si>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</si>
  <si>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</si>
  <si>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</si>
  <si>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</si>
  <si>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</si>
  <si>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</si>
  <si>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</si>
  <si>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</si>
  <si>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</si>
  <si>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</si>
  <si>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</si>
  <si>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</si>
  <si>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</si>
  <si>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</si>
  <si>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</si>
  <si>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</si>
  <si>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</si>
  <si>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</si>
  <si>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</si>
  <si>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</si>
  <si>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</si>
  <si>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С203-34602-1</t>
  </si>
  <si>
    <t>Доска строганая в четверть II сорт толщина 19-22 мм</t>
  </si>
  <si>
    <t>С203-34603-1</t>
  </si>
  <si>
    <t>Доска строганая в четверть II сорт толщина 25 мм</t>
  </si>
  <si>
    <t>С203-34601-1</t>
  </si>
  <si>
    <t>Доска строганая в четверть II сорт толщина 40-60 мм</t>
  </si>
  <si>
    <t>Бетон М 100 / В7,5</t>
  </si>
  <si>
    <t>01.05.2017</t>
  </si>
  <si>
    <t xml:space="preserve">Бетон М 150 / В12,5 / С10/12,5                 </t>
  </si>
  <si>
    <t xml:space="preserve">Бетон М 200 / В15,0 / С12,5/15             </t>
  </si>
  <si>
    <t>Бетон М 250 / В20,0 / С16/20</t>
  </si>
  <si>
    <t>Бетон М 300 / В22,5 / С18/22,5</t>
  </si>
  <si>
    <t>Бетон М 350 / В27,5 / С22/27,5</t>
  </si>
  <si>
    <t>Бетон М 400 / В30,0 / С25/30,0</t>
  </si>
  <si>
    <t>Бетон М 500 / С30/37,0</t>
  </si>
  <si>
    <t>Раствор цементный  М50</t>
  </si>
  <si>
    <t>Раствор цементный  М75</t>
  </si>
  <si>
    <t>Раствор цементный М100</t>
  </si>
  <si>
    <t>Раствор цементный М150</t>
  </si>
  <si>
    <t>Раствор цементный М200</t>
  </si>
  <si>
    <t>Месторасположение (телефон) организации: Могилевская область, г.Костюковичи 8(02245)50090</t>
  </si>
  <si>
    <t>с 11.05.2019 по 10.06.2019</t>
  </si>
  <si>
    <t>Директор   __________________ С.В. Старовойтов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</si>
</sst>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view="pageBreakPreview" zoomScale="110" zoomScaleSheetLayoutView="110" workbookViewId="0">
      <selection activeCell="B71" sqref="B71"/>
    </sheetView>
  </sheetViews>
  <sheetFormatPr defaultRowHeight="12.75" x14ac:dyDescent="0.2"/>
  <cols>
    <col min="1" max="1" width="13.42578125" style="7" customWidth="1"/>
    <col min="2" max="2" width="91.7109375" style="7" customWidth="1"/>
    <col min="3" max="3" width="12.28515625" style="1" customWidth="1"/>
    <col min="4" max="4" width="5.85546875" style="7" customWidth="1"/>
    <col min="5" max="5" width="10.7109375" style="1" customWidth="1"/>
    <col min="6" max="6" width="12.140625" style="9" customWidth="1"/>
    <col min="7" max="7" width="14.7109375" style="9" customWidth="1"/>
    <col min="8" max="16384" width="9.140625" style="1"/>
  </cols>
  <sheetData>
    <row r="1" spans="1:9" x14ac:dyDescent="0.2">
      <c r="A1" s="35" t="s">
        <v>0</v>
      </c>
      <c r="B1" s="35"/>
      <c r="C1" s="35"/>
      <c r="D1" s="35"/>
      <c r="E1" s="35"/>
      <c r="F1" s="35"/>
      <c r="G1" s="35"/>
    </row>
    <row r="2" spans="1:9" x14ac:dyDescent="0.2">
      <c r="A2" s="35" t="s">
        <v>1</v>
      </c>
      <c r="B2" s="35"/>
      <c r="C2" s="35"/>
      <c r="D2" s="35"/>
      <c r="E2" s="35"/>
      <c r="F2" s="35"/>
      <c r="G2" s="35"/>
    </row>
    <row r="3" spans="1:9" x14ac:dyDescent="0.2">
      <c r="A3" s="35" t="s">
        <v>2</v>
      </c>
      <c r="B3" s="35"/>
      <c r="C3" s="35"/>
      <c r="D3" s="35"/>
      <c r="E3" s="35"/>
      <c r="F3" s="35"/>
      <c r="G3" s="35"/>
    </row>
    <row r="4" spans="1:9" x14ac:dyDescent="0.2">
      <c r="A4" s="36" t="s">
        <v>85</v>
      </c>
      <c r="B4" s="36"/>
      <c r="C4" s="36"/>
      <c r="D4" s="36"/>
      <c r="E4" s="36"/>
      <c r="F4" s="36"/>
      <c r="G4" s="36"/>
    </row>
    <row r="5" spans="1:9" ht="30.75" customHeight="1" x14ac:dyDescent="0.2">
      <c r="A5" s="38" t="s">
        <v>3</v>
      </c>
      <c r="B5" s="38"/>
      <c r="C5" s="38"/>
      <c r="D5" s="38"/>
      <c r="E5" s="38"/>
      <c r="F5" s="38"/>
      <c r="G5" s="38"/>
    </row>
    <row r="6" spans="1:9" ht="6" customHeight="1" x14ac:dyDescent="0.2">
      <c r="A6" s="6"/>
      <c r="B6" s="6"/>
      <c r="C6" s="2"/>
      <c r="D6" s="6"/>
      <c r="F6" s="8"/>
      <c r="G6" s="8"/>
    </row>
    <row r="7" spans="1:9" x14ac:dyDescent="0.2">
      <c r="A7" s="6" t="s">
        <v>4</v>
      </c>
      <c r="C7" s="10"/>
    </row>
    <row r="8" spans="1:9" ht="5.25" customHeight="1" x14ac:dyDescent="0.2">
      <c r="A8" s="6"/>
      <c r="C8" s="10"/>
    </row>
    <row r="9" spans="1:9" x14ac:dyDescent="0.2">
      <c r="A9" s="6" t="s">
        <v>84</v>
      </c>
      <c r="C9" s="10"/>
    </row>
    <row r="10" spans="1:9" ht="5.25" customHeight="1" x14ac:dyDescent="0.2">
      <c r="A10" s="6"/>
    </row>
    <row r="11" spans="1:9" x14ac:dyDescent="0.2">
      <c r="A11" s="6" t="s">
        <v>5</v>
      </c>
    </row>
    <row r="12" spans="1:9" x14ac:dyDescent="0.2">
      <c r="A12" s="6" t="s">
        <v>6</v>
      </c>
    </row>
    <row r="13" spans="1:9" ht="10.5" customHeight="1" x14ac:dyDescent="0.2"/>
    <row r="14" spans="1:9" ht="57" customHeight="1" x14ac:dyDescent="0.2">
      <c r="A14" s="21" t="s">
        <v>7</v>
      </c>
      <c r="B14" s="21" t="s">
        <v>8</v>
      </c>
      <c r="C14" s="21" t="s">
        <v>9</v>
      </c>
      <c r="D14" s="21" t="s">
        <v>10</v>
      </c>
      <c r="E14" s="21" t="s">
        <v>11</v>
      </c>
      <c r="F14" s="21" t="s">
        <v>12</v>
      </c>
      <c r="G14" s="21" t="s">
        <v>13</v>
      </c>
      <c r="I14" s="11"/>
    </row>
    <row r="15" spans="1:9" ht="10.5" customHeight="1" x14ac:dyDescent="0.2">
      <c r="A15" s="22">
        <v>1</v>
      </c>
      <c r="B15" s="22">
        <v>2</v>
      </c>
      <c r="C15" s="22">
        <v>3</v>
      </c>
      <c r="D15" s="22">
        <v>4</v>
      </c>
      <c r="E15" s="22">
        <v>5</v>
      </c>
      <c r="F15" s="22">
        <v>6</v>
      </c>
      <c r="G15" s="22">
        <v>7</v>
      </c>
    </row>
    <row r="16" spans="1:9" ht="12" customHeight="1" x14ac:dyDescent="0.2">
      <c r="A16" s="24" t="s">
        <v>14</v>
      </c>
      <c r="B16" s="25" t="s">
        <v>15</v>
      </c>
      <c r="C16" s="16" t="s">
        <v>16</v>
      </c>
      <c r="D16" s="26" t="s">
        <v>17</v>
      </c>
      <c r="E16" s="26"/>
      <c r="F16" s="32">
        <f>F19*1.2</f>
        <v>253.96799999999996</v>
      </c>
      <c r="G16" s="27">
        <f t="shared" ref="G16:G31" si="0">(F16*1.2)-F16</f>
        <v>50.793599999999969</v>
      </c>
    </row>
    <row r="17" spans="1:7" ht="12" customHeight="1" x14ac:dyDescent="0.2">
      <c r="A17" s="19" t="s">
        <v>18</v>
      </c>
      <c r="B17" s="19" t="s">
        <v>19</v>
      </c>
      <c r="C17" s="16" t="s">
        <v>16</v>
      </c>
      <c r="D17" s="17" t="s">
        <v>17</v>
      </c>
      <c r="E17" s="17"/>
      <c r="F17" s="32">
        <f>F16*1.2</f>
        <v>304.76159999999993</v>
      </c>
      <c r="G17" s="18">
        <f t="shared" si="0"/>
        <v>60.952319999999986</v>
      </c>
    </row>
    <row r="18" spans="1:7" ht="12" customHeight="1" x14ac:dyDescent="0.2">
      <c r="A18" s="19" t="s">
        <v>20</v>
      </c>
      <c r="B18" s="19" t="s">
        <v>21</v>
      </c>
      <c r="C18" s="16" t="s">
        <v>16</v>
      </c>
      <c r="D18" s="17" t="s">
        <v>17</v>
      </c>
      <c r="E18" s="17"/>
      <c r="F18" s="32">
        <f>F16*1.3</f>
        <v>330.15839999999997</v>
      </c>
      <c r="G18" s="18">
        <f t="shared" si="0"/>
        <v>66.031679999999994</v>
      </c>
    </row>
    <row r="19" spans="1:7" ht="12" customHeight="1" x14ac:dyDescent="0.2">
      <c r="A19" s="19" t="s">
        <v>22</v>
      </c>
      <c r="B19" s="19" t="s">
        <v>23</v>
      </c>
      <c r="C19" s="16" t="s">
        <v>16</v>
      </c>
      <c r="D19" s="17" t="s">
        <v>17</v>
      </c>
      <c r="E19" s="17"/>
      <c r="F19" s="33">
        <v>211.64</v>
      </c>
      <c r="G19" s="18">
        <f t="shared" si="0"/>
        <v>42.327999999999975</v>
      </c>
    </row>
    <row r="20" spans="1:7" ht="12" customHeight="1" x14ac:dyDescent="0.2">
      <c r="A20" s="19" t="s">
        <v>24</v>
      </c>
      <c r="B20" s="19" t="s">
        <v>25</v>
      </c>
      <c r="C20" s="16" t="s">
        <v>16</v>
      </c>
      <c r="D20" s="17" t="s">
        <v>17</v>
      </c>
      <c r="E20" s="17"/>
      <c r="F20" s="32">
        <f>F19*1.2</f>
        <v>253.96799999999996</v>
      </c>
      <c r="G20" s="18">
        <f t="shared" si="0"/>
        <v>50.793599999999969</v>
      </c>
    </row>
    <row r="21" spans="1:7" ht="12" customHeight="1" x14ac:dyDescent="0.2">
      <c r="A21" s="19" t="s">
        <v>26</v>
      </c>
      <c r="B21" s="19" t="s">
        <v>27</v>
      </c>
      <c r="C21" s="16" t="s">
        <v>16</v>
      </c>
      <c r="D21" s="17" t="s">
        <v>17</v>
      </c>
      <c r="E21" s="17"/>
      <c r="F21" s="32">
        <f>F19*1.3</f>
        <v>275.13200000000001</v>
      </c>
      <c r="G21" s="18">
        <f t="shared" si="0"/>
        <v>55.026399999999967</v>
      </c>
    </row>
    <row r="22" spans="1:7" ht="12" customHeight="1" x14ac:dyDescent="0.2">
      <c r="A22" s="19" t="s">
        <v>28</v>
      </c>
      <c r="B22" s="19" t="s">
        <v>29</v>
      </c>
      <c r="C22" s="16" t="s">
        <v>16</v>
      </c>
      <c r="D22" s="17" t="s">
        <v>17</v>
      </c>
      <c r="E22" s="17"/>
      <c r="F22" s="32">
        <f>F19*0.8</f>
        <v>169.31200000000001</v>
      </c>
      <c r="G22" s="18">
        <f t="shared" si="0"/>
        <v>33.862400000000008</v>
      </c>
    </row>
    <row r="23" spans="1:7" ht="12" customHeight="1" x14ac:dyDescent="0.2">
      <c r="A23" s="19" t="s">
        <v>30</v>
      </c>
      <c r="B23" s="19" t="s">
        <v>31</v>
      </c>
      <c r="C23" s="16" t="s">
        <v>16</v>
      </c>
      <c r="D23" s="17" t="s">
        <v>17</v>
      </c>
      <c r="E23" s="26"/>
      <c r="F23" s="20">
        <f>F22*1.2</f>
        <v>203.17440000000002</v>
      </c>
      <c r="G23" s="18">
        <f t="shared" si="0"/>
        <v>40.634879999999981</v>
      </c>
    </row>
    <row r="24" spans="1:7" ht="12" customHeight="1" x14ac:dyDescent="0.2">
      <c r="A24" s="19" t="s">
        <v>32</v>
      </c>
      <c r="B24" s="19" t="s">
        <v>33</v>
      </c>
      <c r="C24" s="16" t="s">
        <v>16</v>
      </c>
      <c r="D24" s="17" t="s">
        <v>17</v>
      </c>
      <c r="E24" s="17"/>
      <c r="F24" s="20">
        <f>F22*1.3</f>
        <v>220.10560000000001</v>
      </c>
      <c r="G24" s="18">
        <f t="shared" si="0"/>
        <v>44.021119999999968</v>
      </c>
    </row>
    <row r="25" spans="1:7" ht="12" customHeight="1" x14ac:dyDescent="0.2">
      <c r="A25" s="19" t="s">
        <v>34</v>
      </c>
      <c r="B25" s="19" t="s">
        <v>35</v>
      </c>
      <c r="C25" s="16" t="s">
        <v>16</v>
      </c>
      <c r="D25" s="17" t="s">
        <v>17</v>
      </c>
      <c r="E25" s="17"/>
      <c r="F25" s="32">
        <f>F19*0.56</f>
        <v>118.5184</v>
      </c>
      <c r="G25" s="18">
        <f t="shared" si="0"/>
        <v>23.703680000000006</v>
      </c>
    </row>
    <row r="26" spans="1:7" ht="12" customHeight="1" x14ac:dyDescent="0.2">
      <c r="A26" s="19" t="s">
        <v>36</v>
      </c>
      <c r="B26" s="19" t="s">
        <v>37</v>
      </c>
      <c r="C26" s="16" t="s">
        <v>16</v>
      </c>
      <c r="D26" s="17" t="s">
        <v>17</v>
      </c>
      <c r="E26" s="17"/>
      <c r="F26" s="32">
        <f>F25*1.2</f>
        <v>142.22208000000001</v>
      </c>
      <c r="G26" s="18">
        <f t="shared" si="0"/>
        <v>28.44441599999999</v>
      </c>
    </row>
    <row r="27" spans="1:7" ht="12" customHeight="1" x14ac:dyDescent="0.2">
      <c r="A27" s="19" t="s">
        <v>38</v>
      </c>
      <c r="B27" s="19" t="s">
        <v>39</v>
      </c>
      <c r="C27" s="16" t="s">
        <v>16</v>
      </c>
      <c r="D27" s="17" t="s">
        <v>17</v>
      </c>
      <c r="E27" s="17"/>
      <c r="F27" s="20">
        <f>F25*1.3</f>
        <v>154.07392000000002</v>
      </c>
      <c r="G27" s="18">
        <f t="shared" si="0"/>
        <v>30.814784000000003</v>
      </c>
    </row>
    <row r="28" spans="1:7" ht="12" customHeight="1" x14ac:dyDescent="0.2">
      <c r="A28" s="19" t="s">
        <v>40</v>
      </c>
      <c r="B28" s="19" t="s">
        <v>41</v>
      </c>
      <c r="C28" s="16" t="s">
        <v>16</v>
      </c>
      <c r="D28" s="17" t="s">
        <v>17</v>
      </c>
      <c r="E28" s="17"/>
      <c r="F28" s="32">
        <f>F31*1.2</f>
        <v>215.292</v>
      </c>
      <c r="G28" s="18">
        <f t="shared" si="0"/>
        <v>43.058399999999978</v>
      </c>
    </row>
    <row r="29" spans="1:7" ht="12" customHeight="1" x14ac:dyDescent="0.2">
      <c r="A29" s="19" t="s">
        <v>42</v>
      </c>
      <c r="B29" s="19" t="s">
        <v>43</v>
      </c>
      <c r="C29" s="16" t="s">
        <v>16</v>
      </c>
      <c r="D29" s="17" t="s">
        <v>17</v>
      </c>
      <c r="E29" s="17"/>
      <c r="F29" s="32">
        <f>F28*1.2</f>
        <v>258.35039999999998</v>
      </c>
      <c r="G29" s="18">
        <f t="shared" si="0"/>
        <v>51.670079999999984</v>
      </c>
    </row>
    <row r="30" spans="1:7" ht="12" customHeight="1" x14ac:dyDescent="0.2">
      <c r="A30" s="19" t="s">
        <v>44</v>
      </c>
      <c r="B30" s="19" t="s">
        <v>45</v>
      </c>
      <c r="C30" s="16" t="s">
        <v>16</v>
      </c>
      <c r="D30" s="17" t="s">
        <v>17</v>
      </c>
      <c r="E30" s="26"/>
      <c r="F30" s="32">
        <f>F28*1.3</f>
        <v>279.87960000000004</v>
      </c>
      <c r="G30" s="18">
        <f t="shared" si="0"/>
        <v>55.975919999999974</v>
      </c>
    </row>
    <row r="31" spans="1:7" ht="12" customHeight="1" x14ac:dyDescent="0.2">
      <c r="A31" s="19" t="s">
        <v>46</v>
      </c>
      <c r="B31" s="19" t="s">
        <v>47</v>
      </c>
      <c r="C31" s="16" t="s">
        <v>16</v>
      </c>
      <c r="D31" s="17" t="s">
        <v>17</v>
      </c>
      <c r="E31" s="17"/>
      <c r="F31" s="33">
        <v>179.41</v>
      </c>
      <c r="G31" s="18">
        <f t="shared" si="0"/>
        <v>35.882000000000005</v>
      </c>
    </row>
    <row r="32" spans="1:7" ht="12" customHeight="1" x14ac:dyDescent="0.2">
      <c r="A32" s="19" t="s">
        <v>48</v>
      </c>
      <c r="B32" s="19" t="s">
        <v>49</v>
      </c>
      <c r="C32" s="16" t="s">
        <v>16</v>
      </c>
      <c r="D32" s="17" t="s">
        <v>17</v>
      </c>
      <c r="E32" s="17"/>
      <c r="F32" s="32">
        <f>F31*1.2</f>
        <v>215.292</v>
      </c>
      <c r="G32" s="18">
        <f t="shared" ref="G32:G52" si="1">(F32*1.2)-F32</f>
        <v>43.058399999999978</v>
      </c>
    </row>
    <row r="33" spans="1:7" ht="12" customHeight="1" x14ac:dyDescent="0.2">
      <c r="A33" s="19" t="s">
        <v>50</v>
      </c>
      <c r="B33" s="19" t="s">
        <v>51</v>
      </c>
      <c r="C33" s="16" t="s">
        <v>16</v>
      </c>
      <c r="D33" s="17" t="s">
        <v>17</v>
      </c>
      <c r="E33" s="17"/>
      <c r="F33" s="32">
        <f>F31*1.3</f>
        <v>233.233</v>
      </c>
      <c r="G33" s="18">
        <f t="shared" si="1"/>
        <v>46.646599999999978</v>
      </c>
    </row>
    <row r="34" spans="1:7" ht="12" customHeight="1" x14ac:dyDescent="0.2">
      <c r="A34" s="19" t="s">
        <v>52</v>
      </c>
      <c r="B34" s="19" t="s">
        <v>53</v>
      </c>
      <c r="C34" s="16" t="s">
        <v>16</v>
      </c>
      <c r="D34" s="17" t="s">
        <v>17</v>
      </c>
      <c r="E34" s="17"/>
      <c r="F34" s="32">
        <f>F31*0.8</f>
        <v>143.52799999999999</v>
      </c>
      <c r="G34" s="18">
        <f t="shared" si="1"/>
        <v>28.705600000000004</v>
      </c>
    </row>
    <row r="35" spans="1:7" ht="12" customHeight="1" x14ac:dyDescent="0.2">
      <c r="A35" s="19" t="s">
        <v>54</v>
      </c>
      <c r="B35" s="19" t="s">
        <v>55</v>
      </c>
      <c r="C35" s="16" t="s">
        <v>16</v>
      </c>
      <c r="D35" s="17" t="s">
        <v>17</v>
      </c>
      <c r="E35" s="17"/>
      <c r="F35" s="20">
        <f>F34*1.2</f>
        <v>172.2336</v>
      </c>
      <c r="G35" s="18">
        <f t="shared" si="1"/>
        <v>34.446719999999999</v>
      </c>
    </row>
    <row r="36" spans="1:7" ht="12" customHeight="1" x14ac:dyDescent="0.2">
      <c r="A36" s="19" t="s">
        <v>56</v>
      </c>
      <c r="B36" s="19" t="s">
        <v>57</v>
      </c>
      <c r="C36" s="16" t="s">
        <v>16</v>
      </c>
      <c r="D36" s="17" t="s">
        <v>17</v>
      </c>
      <c r="E36" s="17"/>
      <c r="F36" s="20">
        <f>F34*1.3</f>
        <v>186.5864</v>
      </c>
      <c r="G36" s="18">
        <f t="shared" si="1"/>
        <v>37.317279999999982</v>
      </c>
    </row>
    <row r="37" spans="1:7" ht="12" customHeight="1" x14ac:dyDescent="0.2">
      <c r="A37" s="19" t="s">
        <v>58</v>
      </c>
      <c r="B37" s="19" t="s">
        <v>59</v>
      </c>
      <c r="C37" s="16" t="s">
        <v>16</v>
      </c>
      <c r="D37" s="17" t="s">
        <v>17</v>
      </c>
      <c r="E37" s="26"/>
      <c r="F37" s="32">
        <f>F31*0.56</f>
        <v>100.46960000000001</v>
      </c>
      <c r="G37" s="18">
        <f t="shared" si="1"/>
        <v>20.093919999999997</v>
      </c>
    </row>
    <row r="38" spans="1:7" ht="12" customHeight="1" x14ac:dyDescent="0.2">
      <c r="A38" s="19" t="s">
        <v>60</v>
      </c>
      <c r="B38" s="19" t="s">
        <v>61</v>
      </c>
      <c r="C38" s="16" t="s">
        <v>16</v>
      </c>
      <c r="D38" s="17" t="s">
        <v>17</v>
      </c>
      <c r="E38" s="17"/>
      <c r="F38" s="32">
        <f>F37*1.2</f>
        <v>120.56352000000001</v>
      </c>
      <c r="G38" s="18">
        <f t="shared" si="1"/>
        <v>24.112704000000008</v>
      </c>
    </row>
    <row r="39" spans="1:7" ht="12" customHeight="1" x14ac:dyDescent="0.2">
      <c r="A39" s="19" t="s">
        <v>62</v>
      </c>
      <c r="B39" s="19" t="s">
        <v>63</v>
      </c>
      <c r="C39" s="16" t="s">
        <v>16</v>
      </c>
      <c r="D39" s="17" t="s">
        <v>17</v>
      </c>
      <c r="E39" s="17"/>
      <c r="F39" s="20">
        <f>F37*1.3</f>
        <v>130.61048000000002</v>
      </c>
      <c r="G39" s="18">
        <f t="shared" si="1"/>
        <v>26.122095999999999</v>
      </c>
    </row>
    <row r="40" spans="1:7" ht="12" customHeight="1" x14ac:dyDescent="0.2">
      <c r="A40" s="19" t="s">
        <v>64</v>
      </c>
      <c r="B40" s="19" t="s">
        <v>65</v>
      </c>
      <c r="C40" s="16" t="s">
        <v>16</v>
      </c>
      <c r="D40" s="17" t="s">
        <v>17</v>
      </c>
      <c r="E40" s="17"/>
      <c r="F40" s="32">
        <v>258.97000000000003</v>
      </c>
      <c r="G40" s="18">
        <f t="shared" si="1"/>
        <v>51.793999999999983</v>
      </c>
    </row>
    <row r="41" spans="1:7" ht="12" customHeight="1" x14ac:dyDescent="0.2">
      <c r="A41" s="19" t="s">
        <v>66</v>
      </c>
      <c r="B41" s="19" t="s">
        <v>67</v>
      </c>
      <c r="C41" s="16" t="s">
        <v>16</v>
      </c>
      <c r="D41" s="17" t="s">
        <v>17</v>
      </c>
      <c r="E41" s="17"/>
      <c r="F41" s="32">
        <v>310.76</v>
      </c>
      <c r="G41" s="18">
        <f t="shared" si="1"/>
        <v>62.151999999999987</v>
      </c>
    </row>
    <row r="42" spans="1:7" ht="12" customHeight="1" x14ac:dyDescent="0.2">
      <c r="A42" s="19" t="s">
        <v>68</v>
      </c>
      <c r="B42" s="19" t="s">
        <v>69</v>
      </c>
      <c r="C42" s="16" t="s">
        <v>16</v>
      </c>
      <c r="D42" s="17" t="s">
        <v>17</v>
      </c>
      <c r="E42" s="17"/>
      <c r="F42" s="20">
        <v>336.66</v>
      </c>
      <c r="G42" s="18">
        <f t="shared" si="1"/>
        <v>67.331999999999994</v>
      </c>
    </row>
    <row r="43" spans="1:7" ht="12" customHeight="1" x14ac:dyDescent="0.2">
      <c r="A43" s="19"/>
      <c r="B43" s="28" t="s">
        <v>70</v>
      </c>
      <c r="C43" s="16" t="s">
        <v>71</v>
      </c>
      <c r="D43" s="17" t="s">
        <v>17</v>
      </c>
      <c r="E43" s="17"/>
      <c r="F43" s="20">
        <v>55.99</v>
      </c>
      <c r="G43" s="18">
        <f t="shared" si="1"/>
        <v>11.198</v>
      </c>
    </row>
    <row r="44" spans="1:7" ht="12" customHeight="1" x14ac:dyDescent="0.2">
      <c r="A44" s="23"/>
      <c r="B44" s="28" t="s">
        <v>70</v>
      </c>
      <c r="C44" s="16" t="s">
        <v>71</v>
      </c>
      <c r="D44" s="17" t="s">
        <v>17</v>
      </c>
      <c r="E44" s="23"/>
      <c r="F44" s="20">
        <v>60.86</v>
      </c>
      <c r="G44" s="18">
        <f t="shared" si="1"/>
        <v>12.171999999999997</v>
      </c>
    </row>
    <row r="45" spans="1:7" ht="12" customHeight="1" x14ac:dyDescent="0.2">
      <c r="A45" s="23"/>
      <c r="B45" s="28" t="s">
        <v>72</v>
      </c>
      <c r="C45" s="16" t="s">
        <v>71</v>
      </c>
      <c r="D45" s="17" t="s">
        <v>17</v>
      </c>
      <c r="E45" s="23"/>
      <c r="F45" s="31">
        <v>57.21</v>
      </c>
      <c r="G45" s="18">
        <f t="shared" si="1"/>
        <v>11.442</v>
      </c>
    </row>
    <row r="46" spans="1:7" ht="12" customHeight="1" x14ac:dyDescent="0.2">
      <c r="A46" s="19"/>
      <c r="B46" s="28" t="s">
        <v>72</v>
      </c>
      <c r="C46" s="16" t="s">
        <v>71</v>
      </c>
      <c r="D46" s="17" t="s">
        <v>17</v>
      </c>
      <c r="E46" s="17"/>
      <c r="F46" s="31">
        <v>62.19</v>
      </c>
      <c r="G46" s="18">
        <f t="shared" si="1"/>
        <v>12.438000000000002</v>
      </c>
    </row>
    <row r="47" spans="1:7" ht="12" customHeight="1" x14ac:dyDescent="0.2">
      <c r="A47" s="19"/>
      <c r="B47" s="28" t="s">
        <v>73</v>
      </c>
      <c r="C47" s="16" t="s">
        <v>71</v>
      </c>
      <c r="D47" s="17" t="s">
        <v>17</v>
      </c>
      <c r="E47" s="17"/>
      <c r="F47" s="20">
        <v>58.01</v>
      </c>
      <c r="G47" s="18">
        <f t="shared" si="1"/>
        <v>11.601999999999997</v>
      </c>
    </row>
    <row r="48" spans="1:7" ht="12" customHeight="1" x14ac:dyDescent="0.2">
      <c r="A48" s="23"/>
      <c r="B48" s="28" t="s">
        <v>73</v>
      </c>
      <c r="C48" s="16" t="s">
        <v>71</v>
      </c>
      <c r="D48" s="17" t="s">
        <v>17</v>
      </c>
      <c r="E48" s="23"/>
      <c r="F48" s="20">
        <v>63.06</v>
      </c>
      <c r="G48" s="18">
        <f t="shared" si="1"/>
        <v>12.611999999999995</v>
      </c>
    </row>
    <row r="49" spans="1:7" ht="12" customHeight="1" x14ac:dyDescent="0.2">
      <c r="A49" s="23"/>
      <c r="B49" s="28" t="s">
        <v>74</v>
      </c>
      <c r="C49" s="16" t="s">
        <v>71</v>
      </c>
      <c r="D49" s="17" t="s">
        <v>17</v>
      </c>
      <c r="E49" s="23"/>
      <c r="F49" s="31">
        <v>63.12</v>
      </c>
      <c r="G49" s="18">
        <f t="shared" si="1"/>
        <v>12.624000000000002</v>
      </c>
    </row>
    <row r="50" spans="1:7" ht="12" customHeight="1" x14ac:dyDescent="0.2">
      <c r="A50" s="19"/>
      <c r="B50" s="28" t="s">
        <v>74</v>
      </c>
      <c r="C50" s="16" t="s">
        <v>71</v>
      </c>
      <c r="D50" s="17" t="s">
        <v>17</v>
      </c>
      <c r="E50" s="17"/>
      <c r="F50" s="31">
        <v>68.61</v>
      </c>
      <c r="G50" s="18">
        <f t="shared" si="1"/>
        <v>13.721999999999994</v>
      </c>
    </row>
    <row r="51" spans="1:7" ht="12" customHeight="1" x14ac:dyDescent="0.2">
      <c r="A51" s="19"/>
      <c r="B51" s="29" t="s">
        <v>75</v>
      </c>
      <c r="C51" s="16" t="s">
        <v>71</v>
      </c>
      <c r="D51" s="17" t="s">
        <v>17</v>
      </c>
      <c r="E51" s="17"/>
      <c r="F51" s="20">
        <v>68.3</v>
      </c>
      <c r="G51" s="18">
        <f t="shared" si="1"/>
        <v>13.659999999999997</v>
      </c>
    </row>
    <row r="52" spans="1:7" ht="12" customHeight="1" x14ac:dyDescent="0.2">
      <c r="A52" s="23"/>
      <c r="B52" s="29" t="s">
        <v>75</v>
      </c>
      <c r="C52" s="16" t="s">
        <v>71</v>
      </c>
      <c r="D52" s="17" t="s">
        <v>17</v>
      </c>
      <c r="E52" s="23"/>
      <c r="F52" s="20">
        <v>74.239999999999995</v>
      </c>
      <c r="G52" s="18">
        <f t="shared" si="1"/>
        <v>14.847999999999999</v>
      </c>
    </row>
    <row r="53" spans="1:7" ht="12" customHeight="1" x14ac:dyDescent="0.2">
      <c r="A53" s="23"/>
      <c r="B53" s="29" t="s">
        <v>76</v>
      </c>
      <c r="C53" s="16" t="s">
        <v>71</v>
      </c>
      <c r="D53" s="17" t="s">
        <v>17</v>
      </c>
      <c r="E53" s="23"/>
      <c r="F53" s="31">
        <v>72.83</v>
      </c>
      <c r="G53" s="18">
        <f t="shared" ref="G53:G68" si="2">(F53*1.2)-F53</f>
        <v>14.566000000000003</v>
      </c>
    </row>
    <row r="54" spans="1:7" ht="12" customHeight="1" x14ac:dyDescent="0.2">
      <c r="A54" s="19"/>
      <c r="B54" s="29" t="s">
        <v>76</v>
      </c>
      <c r="C54" s="16" t="s">
        <v>71</v>
      </c>
      <c r="D54" s="17" t="s">
        <v>17</v>
      </c>
      <c r="E54" s="17"/>
      <c r="F54" s="31">
        <v>79.16</v>
      </c>
      <c r="G54" s="18">
        <f t="shared" si="2"/>
        <v>15.831999999999994</v>
      </c>
    </row>
    <row r="55" spans="1:7" ht="12" customHeight="1" x14ac:dyDescent="0.2">
      <c r="A55" s="19"/>
      <c r="B55" s="29" t="s">
        <v>77</v>
      </c>
      <c r="C55" s="16" t="s">
        <v>71</v>
      </c>
      <c r="D55" s="17" t="s">
        <v>17</v>
      </c>
      <c r="E55" s="17"/>
      <c r="F55" s="20">
        <v>78.599999999999994</v>
      </c>
      <c r="G55" s="18">
        <f t="shared" si="2"/>
        <v>15.719999999999999</v>
      </c>
    </row>
    <row r="56" spans="1:7" ht="12" customHeight="1" x14ac:dyDescent="0.2">
      <c r="A56" s="23"/>
      <c r="B56" s="29" t="s">
        <v>77</v>
      </c>
      <c r="C56" s="16" t="s">
        <v>71</v>
      </c>
      <c r="D56" s="17" t="s">
        <v>17</v>
      </c>
      <c r="E56" s="23"/>
      <c r="F56" s="20">
        <v>85.43</v>
      </c>
      <c r="G56" s="18">
        <f t="shared" si="2"/>
        <v>17.085999999999999</v>
      </c>
    </row>
    <row r="57" spans="1:7" ht="12" customHeight="1" x14ac:dyDescent="0.2">
      <c r="A57" s="23"/>
      <c r="B57" s="29" t="s">
        <v>78</v>
      </c>
      <c r="C57" s="16" t="s">
        <v>71</v>
      </c>
      <c r="D57" s="17" t="s">
        <v>17</v>
      </c>
      <c r="E57" s="23"/>
      <c r="F57" s="31">
        <v>81.760000000000005</v>
      </c>
      <c r="G57" s="18">
        <f t="shared" si="2"/>
        <v>16.352000000000004</v>
      </c>
    </row>
    <row r="58" spans="1:7" ht="12" customHeight="1" x14ac:dyDescent="0.2">
      <c r="A58" s="19"/>
      <c r="B58" s="29" t="s">
        <v>78</v>
      </c>
      <c r="C58" s="16" t="s">
        <v>71</v>
      </c>
      <c r="D58" s="17" t="s">
        <v>17</v>
      </c>
      <c r="E58" s="17"/>
      <c r="F58" s="31">
        <v>88.87</v>
      </c>
      <c r="G58" s="18">
        <f t="shared" si="2"/>
        <v>17.774000000000001</v>
      </c>
    </row>
    <row r="59" spans="1:7" ht="12" customHeight="1" x14ac:dyDescent="0.2">
      <c r="A59" s="19"/>
      <c r="B59" s="30" t="s">
        <v>79</v>
      </c>
      <c r="C59" s="16" t="s">
        <v>71</v>
      </c>
      <c r="D59" s="17" t="s">
        <v>17</v>
      </c>
      <c r="E59" s="17"/>
      <c r="F59" s="20">
        <v>26.76</v>
      </c>
      <c r="G59" s="18">
        <f t="shared" si="2"/>
        <v>5.3520000000000003</v>
      </c>
    </row>
    <row r="60" spans="1:7" ht="12" customHeight="1" x14ac:dyDescent="0.2">
      <c r="A60" s="23"/>
      <c r="B60" s="30" t="s">
        <v>79</v>
      </c>
      <c r="C60" s="16" t="s">
        <v>71</v>
      </c>
      <c r="D60" s="17" t="s">
        <v>17</v>
      </c>
      <c r="E60" s="23"/>
      <c r="F60" s="20">
        <v>29.09</v>
      </c>
      <c r="G60" s="18">
        <f t="shared" si="2"/>
        <v>5.8180000000000014</v>
      </c>
    </row>
    <row r="61" spans="1:7" ht="12" customHeight="1" x14ac:dyDescent="0.2">
      <c r="A61" s="23"/>
      <c r="B61" s="30" t="s">
        <v>80</v>
      </c>
      <c r="C61" s="16" t="s">
        <v>71</v>
      </c>
      <c r="D61" s="17" t="s">
        <v>17</v>
      </c>
      <c r="E61" s="23"/>
      <c r="F61" s="31">
        <v>33.67</v>
      </c>
      <c r="G61" s="18">
        <f t="shared" si="2"/>
        <v>6.7340000000000018</v>
      </c>
    </row>
    <row r="62" spans="1:7" ht="12" customHeight="1" x14ac:dyDescent="0.2">
      <c r="A62" s="19"/>
      <c r="B62" s="30" t="s">
        <v>80</v>
      </c>
      <c r="C62" s="16" t="s">
        <v>71</v>
      </c>
      <c r="D62" s="17" t="s">
        <v>17</v>
      </c>
      <c r="E62" s="17"/>
      <c r="F62" s="31">
        <v>26.59</v>
      </c>
      <c r="G62" s="18">
        <f t="shared" si="2"/>
        <v>5.3179999999999978</v>
      </c>
    </row>
    <row r="63" spans="1:7" ht="12" customHeight="1" x14ac:dyDescent="0.2">
      <c r="A63" s="19"/>
      <c r="B63" s="30" t="s">
        <v>81</v>
      </c>
      <c r="C63" s="16" t="s">
        <v>71</v>
      </c>
      <c r="D63" s="17" t="s">
        <v>17</v>
      </c>
      <c r="E63" s="17"/>
      <c r="F63" s="20">
        <v>37.36</v>
      </c>
      <c r="G63" s="18">
        <f t="shared" si="2"/>
        <v>7.4720000000000013</v>
      </c>
    </row>
    <row r="64" spans="1:7" ht="12" customHeight="1" x14ac:dyDescent="0.2">
      <c r="A64" s="23"/>
      <c r="B64" s="30" t="s">
        <v>81</v>
      </c>
      <c r="C64" s="16" t="s">
        <v>71</v>
      </c>
      <c r="D64" s="17" t="s">
        <v>17</v>
      </c>
      <c r="E64" s="23"/>
      <c r="F64" s="20">
        <v>40.61</v>
      </c>
      <c r="G64" s="18">
        <f t="shared" si="2"/>
        <v>8.1219999999999999</v>
      </c>
    </row>
    <row r="65" spans="1:7" ht="12" customHeight="1" x14ac:dyDescent="0.2">
      <c r="A65" s="23"/>
      <c r="B65" s="30" t="s">
        <v>82</v>
      </c>
      <c r="C65" s="16" t="s">
        <v>71</v>
      </c>
      <c r="D65" s="17" t="s">
        <v>17</v>
      </c>
      <c r="E65" s="23"/>
      <c r="F65" s="31">
        <v>47.48</v>
      </c>
      <c r="G65" s="18">
        <f t="shared" si="2"/>
        <v>9.4959999999999951</v>
      </c>
    </row>
    <row r="66" spans="1:7" ht="12" customHeight="1" x14ac:dyDescent="0.2">
      <c r="A66" s="19"/>
      <c r="B66" s="30" t="s">
        <v>82</v>
      </c>
      <c r="C66" s="16" t="s">
        <v>71</v>
      </c>
      <c r="D66" s="17" t="s">
        <v>17</v>
      </c>
      <c r="E66" s="17"/>
      <c r="F66" s="31">
        <v>51.61</v>
      </c>
      <c r="G66" s="18">
        <f t="shared" si="2"/>
        <v>10.321999999999996</v>
      </c>
    </row>
    <row r="67" spans="1:7" ht="12" customHeight="1" x14ac:dyDescent="0.2">
      <c r="A67" s="19"/>
      <c r="B67" s="30" t="s">
        <v>83</v>
      </c>
      <c r="C67" s="16" t="s">
        <v>71</v>
      </c>
      <c r="D67" s="17" t="s">
        <v>17</v>
      </c>
      <c r="E67" s="17"/>
      <c r="F67" s="20">
        <v>57.12</v>
      </c>
      <c r="G67" s="18">
        <f t="shared" si="2"/>
        <v>11.423999999999999</v>
      </c>
    </row>
    <row r="68" spans="1:7" ht="12" customHeight="1" x14ac:dyDescent="0.2">
      <c r="A68" s="23"/>
      <c r="B68" s="30" t="s">
        <v>83</v>
      </c>
      <c r="C68" s="16" t="s">
        <v>71</v>
      </c>
      <c r="D68" s="17" t="s">
        <v>17</v>
      </c>
      <c r="E68" s="23"/>
      <c r="F68" s="20">
        <v>62.09</v>
      </c>
      <c r="G68" s="18">
        <f t="shared" si="2"/>
        <v>12.417999999999992</v>
      </c>
    </row>
    <row r="69" spans="1:7" s="12" customFormat="1" ht="9.75" customHeight="1" x14ac:dyDescent="0.2">
      <c r="A69" s="37"/>
      <c r="B69" s="37"/>
      <c r="C69" s="37"/>
      <c r="D69" s="37"/>
      <c r="E69" s="37"/>
      <c r="F69" s="37"/>
      <c r="G69" s="37"/>
    </row>
    <row r="70" spans="1:7" s="12" customFormat="1" x14ac:dyDescent="0.2">
      <c r="A70" s="34"/>
      <c r="B70" s="5" t="s">
        <v>86</v>
      </c>
      <c r="C70" s="3"/>
      <c r="D70" s="13"/>
      <c r="E70" s="14"/>
      <c r="F70" s="4"/>
      <c r="G70" s="15"/>
    </row>
  </sheetData>
  <autoFilter ref="A15:G68"/>
  <sortState ref="A70:G96">
    <sortCondition ref="E70:E96"/>
  </sortState>
  <mergeCells count="6">
    <mergeCell ref="A1:G1"/>
    <mergeCell ref="A4:G4"/>
    <mergeCell ref="A3:G3"/>
    <mergeCell ref="A2:G2"/>
    <mergeCell ref="A69:G69"/>
    <mergeCell ref="A5:G5"/>
  </mergeCells>
  <phoneticPr fontId="4" type="noConversion"/>
  <pageMargins left="0.33" right="0.4" top="0.5" bottom="0.49" header="0.51181102362204722" footer="0.51181102362204722"/>
  <pageSetup paperSize="9" scale="87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>RSTC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SergeyS</dc:creator>
  <cp:keywords/>
  <dc:description/>
  <cp:lastModifiedBy>User</cp:lastModifiedBy>
  <cp:revision/>
  <cp:lastPrinted>2019-04-10T11:17:12Z</cp:lastPrinted>
  <dcterms:created xsi:type="dcterms:W3CDTF">2011-11-30T07:17:12Z</dcterms:created>
  <dcterms:modified xsi:type="dcterms:W3CDTF">2019-06-13T05:06:28Z</dcterms:modified>
  <cp:category/>
  <cp:contentStatus/>
</cp:coreProperties>
</file>